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D" sheetId="1" r:id="rId1"/>
    <sheet name="E" sheetId="2" r:id="rId2"/>
  </sheets>
  <externalReferences>
    <externalReference r:id="rId5"/>
  </externalReferences>
  <definedNames>
    <definedName name="_ftn1" localSheetId="0">'D'!#REF!</definedName>
    <definedName name="_ftn2" localSheetId="0">'D'!#REF!</definedName>
    <definedName name="_ftn3" localSheetId="0">'D'!#REF!</definedName>
    <definedName name="_ftnref1" localSheetId="0">'D'!#REF!</definedName>
    <definedName name="_ftnref2" localSheetId="0">'D'!#REF!</definedName>
    <definedName name="_ftnref3" localSheetId="0">'D'!#REF!</definedName>
  </definedNames>
  <calcPr fullCalcOnLoad="1"/>
</workbook>
</file>

<file path=xl/sharedStrings.xml><?xml version="1.0" encoding="utf-8"?>
<sst xmlns="http://schemas.openxmlformats.org/spreadsheetml/2006/main" count="59" uniqueCount="47">
  <si>
    <t>CELKOVÉ NÁKLADY PROJEKTU (v tis. Sk)</t>
  </si>
  <si>
    <t>Oprávnené náklady</t>
  </si>
  <si>
    <t>spolu</t>
  </si>
  <si>
    <t>%</t>
  </si>
  <si>
    <t>A</t>
  </si>
  <si>
    <t>B</t>
  </si>
  <si>
    <t>C</t>
  </si>
  <si>
    <t>D</t>
  </si>
  <si>
    <t>E</t>
  </si>
  <si>
    <t>1. Personálne náklady</t>
  </si>
  <si>
    <t>2. Náklady na zariadenie/vybavenie</t>
  </si>
  <si>
    <t>3. Náklady projektu</t>
  </si>
  <si>
    <t>4. Odpisy vlastného majetku</t>
  </si>
  <si>
    <t>5. Podpora frekventantov</t>
  </si>
  <si>
    <t>6. Ostatné náklady</t>
  </si>
  <si>
    <t>Oprávnené náklady spolu</t>
  </si>
  <si>
    <t>Neoprávnené náklady spolu</t>
  </si>
  <si>
    <t>Celkové náklady spolu (1+2)</t>
  </si>
  <si>
    <t>v tisíc Sk</t>
  </si>
  <si>
    <t>xxx</t>
  </si>
  <si>
    <r>
      <t>2</t>
    </r>
    <r>
      <rPr>
        <sz val="8"/>
        <rFont val="Arial"/>
        <family val="0"/>
      </rPr>
      <t xml:space="preserve"> Polia v stĺpci G predstavujú % podiel jednotlivých položiek v stĺpci F na celkových nákladoch spolu v tis. Sk.</t>
    </r>
  </si>
  <si>
    <r>
      <t>3</t>
    </r>
    <r>
      <rPr>
        <sz val="8"/>
        <rFont val="Arial"/>
        <family val="0"/>
      </rPr>
      <t xml:space="preserve"> Oprávnené náklady spolu a celkové náklady spolu je potrebné prepočítať na eurá priemerným kurzom NBS za mesiac predchádzajúci mesiacu podávania žiadosti a uviesť dátum a kurz SKK/EUR.</t>
    </r>
  </si>
  <si>
    <t>Výška žiadaného príspevku</t>
  </si>
  <si>
    <t>Vlastné zdroje</t>
  </si>
  <si>
    <t>Rok</t>
  </si>
  <si>
    <t>1.</t>
  </si>
  <si>
    <t>2.</t>
  </si>
  <si>
    <t>3.</t>
  </si>
  <si>
    <t>4.</t>
  </si>
  <si>
    <t>5.</t>
  </si>
  <si>
    <t>6.</t>
  </si>
  <si>
    <t>Spolu</t>
  </si>
  <si>
    <t>7.</t>
  </si>
  <si>
    <t>[1] Polia A1, A2, A3, A4, A5, A6 v tejto tabuľke sa musia rovnať poliam A1, B1, C1, D1, E1, F1 v tabuľke č.1 v časti D.</t>
  </si>
  <si>
    <t>Oprávnéné náklady projektu</t>
  </si>
  <si>
    <r>
      <t xml:space="preserve">                                                                                       </t>
    </r>
    <r>
      <rPr>
        <b/>
        <sz val="11"/>
        <rFont val="Times New Roman"/>
        <family val="1"/>
      </rPr>
      <t xml:space="preserve">OPRÁVNENÝCH NÁKLADOV PROJEKTU </t>
    </r>
    <r>
      <rPr>
        <b/>
        <sz val="10"/>
        <rFont val="Times New Roman"/>
        <family val="1"/>
      </rPr>
      <t>(v tis. Sk)</t>
    </r>
  </si>
  <si>
    <t xml:space="preserve">                                                               PREDPOKLADANÉ ZDROJE FINANCOVANIA</t>
  </si>
  <si>
    <r>
      <t>1</t>
    </r>
    <r>
      <rPr>
        <sz val="8"/>
        <rFont val="Arial"/>
        <family val="2"/>
      </rPr>
      <t xml:space="preserve"> Zoznam oprávnených nákladov pre relevantné Opatrenia je uvedený v doplnku príslušného programu alebo v Praktickej príručke pre tvorbu rozpočtov projektov ESF.</t>
    </r>
  </si>
  <si>
    <r>
      <t xml:space="preserve">Názov  položky </t>
    </r>
    <r>
      <rPr>
        <vertAlign val="superscript"/>
        <sz val="10"/>
        <rFont val="Arial"/>
        <family val="0"/>
      </rPr>
      <t>1</t>
    </r>
  </si>
  <si>
    <r>
      <t>F</t>
    </r>
    <r>
      <rPr>
        <sz val="10"/>
        <rFont val="Arial"/>
        <family val="0"/>
      </rPr>
      <t xml:space="preserve"> A+B+C+D+E</t>
    </r>
  </si>
  <si>
    <r>
      <t>G</t>
    </r>
    <r>
      <rPr>
        <b/>
        <vertAlign val="superscript"/>
        <sz val="10"/>
        <rFont val="Arial"/>
        <family val="0"/>
      </rPr>
      <t>2</t>
    </r>
  </si>
  <si>
    <r>
      <t>v EUR</t>
    </r>
    <r>
      <rPr>
        <vertAlign val="superscript"/>
        <sz val="10"/>
        <rFont val="Arial"/>
        <family val="0"/>
      </rPr>
      <t>3</t>
    </r>
  </si>
  <si>
    <t>EUR</t>
  </si>
  <si>
    <t>Sk</t>
  </si>
  <si>
    <t>potrebné uviesť prepočítací kurz z EUR na Sk</t>
  </si>
  <si>
    <t>Národná banka Slovenska za mesiac  04/2005*</t>
  </si>
  <si>
    <t>Názov projektu: Modernizácia vzdelávania a skvalitnenie vedeckej práce fyzikov na FMFI UK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</si>
</sst>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0"/>
    <numFmt numFmtId="166" formatCode="0.00000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0.000%"/>
    <numFmt numFmtId="172" formatCode="#,##0.000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>
        <color indexed="8"/>
      </left>
      <right style="medium"/>
      <top style="medium"/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thick">
        <color indexed="8"/>
      </bottom>
    </border>
    <border>
      <left style="thick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>
        <color indexed="10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0" fontId="2" fillId="0" borderId="18" xfId="0" applyNumberFormat="1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5" fillId="0" borderId="25" xfId="0" applyFont="1" applyFill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 wrapText="1"/>
    </xf>
    <xf numFmtId="9" fontId="5" fillId="0" borderId="26" xfId="0" applyNumberFormat="1" applyFont="1" applyBorder="1" applyAlignment="1">
      <alignment horizontal="center" vertical="top" wrapText="1"/>
    </xf>
    <xf numFmtId="9" fontId="5" fillId="0" borderId="27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8" xfId="0" applyNumberFormat="1" applyFont="1" applyBorder="1" applyAlignment="1">
      <alignment horizontal="center" vertical="top" wrapText="1"/>
    </xf>
    <xf numFmtId="172" fontId="9" fillId="0" borderId="6" xfId="0" applyNumberFormat="1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9" fillId="0" borderId="8" xfId="0" applyNumberFormat="1" applyFont="1" applyBorder="1" applyAlignment="1">
      <alignment horizontal="center" vertical="top" wrapText="1"/>
    </xf>
    <xf numFmtId="172" fontId="0" fillId="0" borderId="18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 vertical="top" wrapText="1"/>
    </xf>
    <xf numFmtId="172" fontId="9" fillId="0" borderId="29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9" xfId="21" applyNumberFormat="1" applyFont="1" applyBorder="1" applyAlignment="1">
      <alignment/>
    </xf>
    <xf numFmtId="10" fontId="0" fillId="0" borderId="20" xfId="21" applyNumberFormat="1" applyFont="1" applyBorder="1" applyAlignment="1">
      <alignment/>
    </xf>
    <xf numFmtId="10" fontId="0" fillId="0" borderId="33" xfId="21" applyNumberFormat="1" applyFont="1" applyBorder="1" applyAlignment="1">
      <alignment/>
    </xf>
    <xf numFmtId="4" fontId="2" fillId="0" borderId="3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172" fontId="2" fillId="0" borderId="35" xfId="0" applyNumberFormat="1" applyFont="1" applyBorder="1" applyAlignment="1">
      <alignment horizontal="right"/>
    </xf>
    <xf numFmtId="172" fontId="2" fillId="0" borderId="36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" fontId="2" fillId="0" borderId="35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72" fontId="2" fillId="0" borderId="3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/>
    </xf>
    <xf numFmtId="0" fontId="0" fillId="0" borderId="37" xfId="0" applyBorder="1" applyAlignment="1">
      <alignment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/>
    </xf>
    <xf numFmtId="0" fontId="0" fillId="0" borderId="48" xfId="0" applyBorder="1" applyAlignment="1">
      <alignment wrapText="1"/>
    </xf>
    <xf numFmtId="0" fontId="4" fillId="0" borderId="49" xfId="0" applyFont="1" applyBorder="1" applyAlignment="1">
      <alignment horizontal="justify" vertical="top" wrapText="1"/>
    </xf>
    <xf numFmtId="0" fontId="4" fillId="0" borderId="50" xfId="0" applyFont="1" applyBorder="1" applyAlignment="1">
      <alignment horizontal="justify" vertical="top" wrapText="1"/>
    </xf>
    <xf numFmtId="0" fontId="4" fillId="0" borderId="51" xfId="0" applyFont="1" applyBorder="1" applyAlignment="1">
      <alignment horizontal="justify" vertical="top" wrapText="1"/>
    </xf>
    <xf numFmtId="0" fontId="5" fillId="0" borderId="52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5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_K_formular_rozpoc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projektu"/>
      <sheetName val="Zdroje financovania"/>
      <sheetName val="Komentár k rozpočtu"/>
    </sheetNames>
    <sheetDataSet>
      <sheetData sheetId="0">
        <row r="24">
          <cell r="M24">
            <v>800000</v>
          </cell>
          <cell r="N24">
            <v>0</v>
          </cell>
        </row>
        <row r="25">
          <cell r="M25">
            <v>300000</v>
          </cell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10.28125" style="0" customWidth="1"/>
    <col min="4" max="10" width="12.421875" style="0" customWidth="1"/>
    <col min="12" max="12" width="11.421875" style="0" bestFit="1" customWidth="1"/>
  </cols>
  <sheetData>
    <row r="1" spans="1:10" ht="13.5" thickBo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 customHeight="1" thickBo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7.25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s="14" customFormat="1" ht="12.75">
      <c r="A4" s="82" t="s">
        <v>38</v>
      </c>
      <c r="B4" s="83"/>
      <c r="C4" s="84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 t="s">
        <v>2</v>
      </c>
      <c r="J4" s="13" t="s">
        <v>3</v>
      </c>
    </row>
    <row r="5" spans="1:10" s="14" customFormat="1" ht="27" customHeight="1" thickBot="1">
      <c r="A5" s="85"/>
      <c r="B5" s="86"/>
      <c r="C5" s="87"/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6" t="s">
        <v>39</v>
      </c>
      <c r="J5" s="17" t="s">
        <v>40</v>
      </c>
    </row>
    <row r="6" spans="1:10" s="14" customFormat="1" ht="12.75">
      <c r="A6" s="88" t="s">
        <v>9</v>
      </c>
      <c r="B6" s="89"/>
      <c r="C6" s="90"/>
      <c r="D6" s="18">
        <v>0</v>
      </c>
      <c r="E6" s="19">
        <v>0</v>
      </c>
      <c r="F6" s="20">
        <v>525.7</v>
      </c>
      <c r="G6" s="20">
        <v>980.6</v>
      </c>
      <c r="H6" s="53">
        <v>154.5</v>
      </c>
      <c r="I6" s="30">
        <f aca="true" t="shared" si="0" ref="I6:I11">SUM(D6:H6)</f>
        <v>1660.8000000000002</v>
      </c>
      <c r="J6" s="60">
        <f aca="true" t="shared" si="1" ref="J6:J11">I6/$I$12</f>
        <v>0.20763114467170077</v>
      </c>
    </row>
    <row r="7" spans="1:10" s="14" customFormat="1" ht="12.75">
      <c r="A7" s="91" t="s">
        <v>10</v>
      </c>
      <c r="B7" s="92"/>
      <c r="C7" s="93"/>
      <c r="D7" s="21">
        <v>0</v>
      </c>
      <c r="E7" s="22">
        <v>0</v>
      </c>
      <c r="F7" s="23">
        <f>SUM('[1]Rozpočet projektu'!$M$24:$M$25)/1000</f>
        <v>1100</v>
      </c>
      <c r="G7" s="23">
        <f>SUM('[1]Rozpočet projektu'!$N$24:$N$25)/1000</f>
        <v>0</v>
      </c>
      <c r="H7" s="54">
        <v>0</v>
      </c>
      <c r="I7" s="31">
        <f t="shared" si="0"/>
        <v>1100</v>
      </c>
      <c r="J7" s="61">
        <f t="shared" si="1"/>
        <v>0.13752062809421414</v>
      </c>
    </row>
    <row r="8" spans="1:10" s="14" customFormat="1" ht="12.75">
      <c r="A8" s="91" t="s">
        <v>11</v>
      </c>
      <c r="B8" s="92"/>
      <c r="C8" s="93"/>
      <c r="D8" s="24">
        <v>0</v>
      </c>
      <c r="E8" s="22">
        <v>0</v>
      </c>
      <c r="F8" s="23">
        <v>135</v>
      </c>
      <c r="G8" s="23">
        <v>180</v>
      </c>
      <c r="H8" s="55">
        <v>75</v>
      </c>
      <c r="I8" s="31">
        <f t="shared" si="0"/>
        <v>390</v>
      </c>
      <c r="J8" s="61">
        <f t="shared" si="1"/>
        <v>0.04875731359703955</v>
      </c>
    </row>
    <row r="9" spans="1:10" s="14" customFormat="1" ht="12.75">
      <c r="A9" s="91" t="s">
        <v>12</v>
      </c>
      <c r="B9" s="92"/>
      <c r="C9" s="93"/>
      <c r="D9" s="21">
        <v>0</v>
      </c>
      <c r="E9" s="22">
        <v>0</v>
      </c>
      <c r="F9" s="23">
        <v>0</v>
      </c>
      <c r="G9" s="23">
        <v>0</v>
      </c>
      <c r="H9" s="54">
        <v>0</v>
      </c>
      <c r="I9" s="31">
        <f t="shared" si="0"/>
        <v>0</v>
      </c>
      <c r="J9" s="61">
        <f t="shared" si="1"/>
        <v>0</v>
      </c>
    </row>
    <row r="10" spans="1:10" s="14" customFormat="1" ht="12.75">
      <c r="A10" s="91" t="s">
        <v>13</v>
      </c>
      <c r="B10" s="92"/>
      <c r="C10" s="93"/>
      <c r="D10" s="21">
        <v>0</v>
      </c>
      <c r="E10" s="22">
        <v>0</v>
      </c>
      <c r="F10" s="23">
        <v>1808.8</v>
      </c>
      <c r="G10" s="23">
        <v>2500.8</v>
      </c>
      <c r="H10" s="54">
        <v>158.4</v>
      </c>
      <c r="I10" s="31">
        <f t="shared" si="0"/>
        <v>4468</v>
      </c>
      <c r="J10" s="61">
        <f t="shared" si="1"/>
        <v>0.5585837875681352</v>
      </c>
    </row>
    <row r="11" spans="1:10" s="14" customFormat="1" ht="13.5" thickBot="1">
      <c r="A11" s="91" t="s">
        <v>14</v>
      </c>
      <c r="B11" s="92"/>
      <c r="C11" s="93"/>
      <c r="D11" s="56">
        <v>0</v>
      </c>
      <c r="E11" s="57">
        <v>0</v>
      </c>
      <c r="F11" s="58">
        <v>124.5</v>
      </c>
      <c r="G11" s="58">
        <v>187</v>
      </c>
      <c r="H11" s="59">
        <v>68.5</v>
      </c>
      <c r="I11" s="35">
        <f t="shared" si="0"/>
        <v>380</v>
      </c>
      <c r="J11" s="62">
        <f t="shared" si="1"/>
        <v>0.04750712606891033</v>
      </c>
    </row>
    <row r="12" spans="1:10" s="14" customFormat="1" ht="13.5" thickBot="1">
      <c r="A12" s="100">
        <v>1</v>
      </c>
      <c r="B12" s="74" t="s">
        <v>15</v>
      </c>
      <c r="C12" s="27" t="s">
        <v>18</v>
      </c>
      <c r="D12" s="63">
        <v>0</v>
      </c>
      <c r="E12" s="64">
        <v>0</v>
      </c>
      <c r="F12" s="65">
        <f>SUM(F6:F11)</f>
        <v>3694</v>
      </c>
      <c r="G12" s="65">
        <f>SUM(G6:G11)</f>
        <v>3848.4</v>
      </c>
      <c r="H12" s="66">
        <f>SUM(H6:H11)</f>
        <v>456.4</v>
      </c>
      <c r="I12" s="33">
        <f>SUM(I6:I11)</f>
        <v>7998.8</v>
      </c>
      <c r="J12" s="32">
        <f>SUM(J6:J11)</f>
        <v>1</v>
      </c>
    </row>
    <row r="13" spans="1:10" s="14" customFormat="1" ht="15" thickBot="1">
      <c r="A13" s="101"/>
      <c r="B13" s="102"/>
      <c r="C13" s="29" t="s">
        <v>41</v>
      </c>
      <c r="D13" s="67" t="s">
        <v>19</v>
      </c>
      <c r="E13" s="68" t="s">
        <v>19</v>
      </c>
      <c r="F13" s="69">
        <f>F12*1000/$D$24</f>
        <v>94338.17708200323</v>
      </c>
      <c r="G13" s="69">
        <f>G12*1000/$D$24</f>
        <v>98281.27793242589</v>
      </c>
      <c r="H13" s="70">
        <v>11656</v>
      </c>
      <c r="I13" s="40">
        <v>204275</v>
      </c>
      <c r="J13" s="28" t="s">
        <v>19</v>
      </c>
    </row>
    <row r="14" spans="1:10" s="14" customFormat="1" ht="13.5" thickBot="1">
      <c r="A14" s="25">
        <v>2</v>
      </c>
      <c r="B14" s="26" t="s">
        <v>16</v>
      </c>
      <c r="C14" s="27" t="s">
        <v>18</v>
      </c>
      <c r="D14" s="67">
        <v>0</v>
      </c>
      <c r="E14" s="68">
        <v>0</v>
      </c>
      <c r="F14" s="68">
        <v>0</v>
      </c>
      <c r="G14" s="71">
        <v>0</v>
      </c>
      <c r="H14" s="72">
        <v>0</v>
      </c>
      <c r="I14" s="28">
        <v>0</v>
      </c>
      <c r="J14" s="32">
        <v>0</v>
      </c>
    </row>
    <row r="15" spans="1:10" s="14" customFormat="1" ht="13.5" thickBot="1">
      <c r="A15" s="100">
        <v>3</v>
      </c>
      <c r="B15" s="74" t="s">
        <v>17</v>
      </c>
      <c r="C15" s="27" t="s">
        <v>18</v>
      </c>
      <c r="D15" s="73">
        <v>0</v>
      </c>
      <c r="E15" s="65">
        <v>0</v>
      </c>
      <c r="F15" s="65">
        <f>F12</f>
        <v>3694</v>
      </c>
      <c r="G15" s="65">
        <f>G12+G14</f>
        <v>3848.4</v>
      </c>
      <c r="H15" s="66">
        <v>456.4</v>
      </c>
      <c r="I15" s="34">
        <v>7998.8</v>
      </c>
      <c r="J15" s="32">
        <v>1</v>
      </c>
    </row>
    <row r="16" spans="1:10" s="14" customFormat="1" ht="15" thickBot="1">
      <c r="A16" s="101"/>
      <c r="B16" s="102"/>
      <c r="C16" s="29" t="s">
        <v>41</v>
      </c>
      <c r="D16" s="67" t="s">
        <v>19</v>
      </c>
      <c r="E16" s="68" t="s">
        <v>19</v>
      </c>
      <c r="F16" s="69">
        <f>F13</f>
        <v>94338.17708200323</v>
      </c>
      <c r="G16" s="69">
        <f>G13</f>
        <v>98281.27793242589</v>
      </c>
      <c r="H16" s="70">
        <v>11656</v>
      </c>
      <c r="I16" s="28">
        <f>I13</f>
        <v>204275</v>
      </c>
      <c r="J16" s="28" t="str">
        <f>J13</f>
        <v>xxx</v>
      </c>
    </row>
    <row r="18" spans="1:10" ht="12.7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2.75">
      <c r="A19" s="95" t="s">
        <v>37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5" t="s">
        <v>20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2.75">
      <c r="A21" s="98" t="s">
        <v>21</v>
      </c>
      <c r="B21" s="99"/>
      <c r="C21" s="99"/>
      <c r="D21" s="99"/>
      <c r="E21" s="99"/>
      <c r="F21" s="99"/>
      <c r="G21" s="99"/>
      <c r="H21" s="99"/>
      <c r="I21" s="99"/>
      <c r="J21" s="99"/>
    </row>
    <row r="22" ht="13.5" thickBot="1"/>
    <row r="23" spans="3:4" ht="12.75">
      <c r="C23" s="36" t="s">
        <v>42</v>
      </c>
      <c r="D23" s="37" t="s">
        <v>43</v>
      </c>
    </row>
    <row r="24" spans="2:4" ht="13.5" thickBot="1">
      <c r="B24" t="s">
        <v>44</v>
      </c>
      <c r="C24" s="38">
        <v>1</v>
      </c>
      <c r="D24" s="39">
        <v>39.157</v>
      </c>
    </row>
    <row r="25" ht="12.75">
      <c r="B25" t="s">
        <v>45</v>
      </c>
    </row>
  </sheetData>
  <mergeCells count="18">
    <mergeCell ref="A20:J20"/>
    <mergeCell ref="A21:J21"/>
    <mergeCell ref="A12:A13"/>
    <mergeCell ref="B12:B13"/>
    <mergeCell ref="A15:A16"/>
    <mergeCell ref="B15:B16"/>
    <mergeCell ref="A10:C10"/>
    <mergeCell ref="A11:C11"/>
    <mergeCell ref="A18:J18"/>
    <mergeCell ref="A19:J19"/>
    <mergeCell ref="A6:C6"/>
    <mergeCell ref="A7:C7"/>
    <mergeCell ref="A8:C8"/>
    <mergeCell ref="A9:C9"/>
    <mergeCell ref="A1:J1"/>
    <mergeCell ref="A2:J2"/>
    <mergeCell ref="A3:J3"/>
    <mergeCell ref="A4:C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
&amp;"Times New Roman,Tučné"&amp;12Finančný plán&amp;R&amp;"Times,Tučné"&amp;12Príloha č. 3</oddHeader>
    <oddFooter>&amp;C&amp;"Times New Roman,Normálne"11230220030-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8" sqref="D18"/>
    </sheetView>
  </sheetViews>
  <sheetFormatPr defaultColWidth="9.140625" defaultRowHeight="12.75"/>
  <cols>
    <col min="2" max="2" width="11.140625" style="0" customWidth="1"/>
    <col min="3" max="4" width="30.421875" style="0" customWidth="1"/>
    <col min="5" max="5" width="29.7109375" style="0" customWidth="1"/>
  </cols>
  <sheetData>
    <row r="1" spans="1:5" ht="13.5" thickBot="1">
      <c r="A1" s="103" t="s">
        <v>46</v>
      </c>
      <c r="B1" s="103"/>
      <c r="C1" s="103"/>
      <c r="D1" s="103"/>
      <c r="E1" s="103"/>
    </row>
    <row r="2" spans="1:5" ht="13.5" customHeight="1" thickTop="1">
      <c r="A2" s="104" t="s">
        <v>36</v>
      </c>
      <c r="B2" s="105"/>
      <c r="C2" s="105"/>
      <c r="D2" s="105"/>
      <c r="E2" s="106"/>
    </row>
    <row r="3" spans="1:5" ht="13.5" thickBot="1">
      <c r="A3" s="107" t="s">
        <v>35</v>
      </c>
      <c r="B3" s="108"/>
      <c r="C3" s="108"/>
      <c r="D3" s="108"/>
      <c r="E3" s="109"/>
    </row>
    <row r="4" spans="1:5" ht="13.5" thickBot="1">
      <c r="A4" s="110"/>
      <c r="B4" s="5"/>
      <c r="C4" s="9" t="s">
        <v>34</v>
      </c>
      <c r="D4" s="10" t="s">
        <v>22</v>
      </c>
      <c r="E4" s="11" t="s">
        <v>23</v>
      </c>
    </row>
    <row r="5" spans="1:5" ht="13.5" thickBot="1">
      <c r="A5" s="111"/>
      <c r="B5" s="6" t="s">
        <v>24</v>
      </c>
      <c r="C5" s="6" t="s">
        <v>4</v>
      </c>
      <c r="D5" s="6" t="s">
        <v>5</v>
      </c>
      <c r="E5" s="11" t="s">
        <v>6</v>
      </c>
    </row>
    <row r="6" spans="1:5" ht="13.5" thickBot="1">
      <c r="A6" s="1" t="s">
        <v>25</v>
      </c>
      <c r="B6" s="6">
        <v>2004</v>
      </c>
      <c r="C6" s="47">
        <f>D!D12</f>
        <v>0</v>
      </c>
      <c r="D6" s="47">
        <v>0</v>
      </c>
      <c r="E6" s="48">
        <f>C6*$E$12/100</f>
        <v>0</v>
      </c>
    </row>
    <row r="7" spans="1:5" ht="13.5" thickBot="1">
      <c r="A7" s="2" t="s">
        <v>26</v>
      </c>
      <c r="B7" s="6">
        <v>2005</v>
      </c>
      <c r="C7" s="47">
        <v>0</v>
      </c>
      <c r="D7" s="47">
        <v>0</v>
      </c>
      <c r="E7" s="48">
        <f>C7*$E$12/100</f>
        <v>0</v>
      </c>
    </row>
    <row r="8" spans="1:5" ht="13.5" thickBot="1">
      <c r="A8" s="2" t="s">
        <v>27</v>
      </c>
      <c r="B8" s="6">
        <v>2006</v>
      </c>
      <c r="C8" s="49">
        <f>D!F12</f>
        <v>3694</v>
      </c>
      <c r="D8" s="50">
        <f>C8*D$12</f>
        <v>3509.2999999999997</v>
      </c>
      <c r="E8" s="50">
        <f>C8*E$12</f>
        <v>184.70000000000002</v>
      </c>
    </row>
    <row r="9" spans="1:5" ht="13.5" thickBot="1">
      <c r="A9" s="2" t="s">
        <v>28</v>
      </c>
      <c r="B9" s="6">
        <v>2007</v>
      </c>
      <c r="C9" s="47">
        <f>D!G12</f>
        <v>3848.4</v>
      </c>
      <c r="D9" s="50">
        <f>C9*$D$12</f>
        <v>3655.98</v>
      </c>
      <c r="E9" s="50">
        <f>C9*E$12</f>
        <v>192.42000000000002</v>
      </c>
    </row>
    <row r="10" spans="1:5" ht="13.5" thickBot="1">
      <c r="A10" s="3" t="s">
        <v>29</v>
      </c>
      <c r="B10" s="7">
        <v>2008</v>
      </c>
      <c r="C10" s="51">
        <v>456.4</v>
      </c>
      <c r="D10" s="51">
        <v>433.58</v>
      </c>
      <c r="E10" s="52">
        <v>22.82</v>
      </c>
    </row>
    <row r="11" spans="1:5" ht="14.25" thickBot="1" thickTop="1">
      <c r="A11" s="4" t="s">
        <v>30</v>
      </c>
      <c r="B11" s="8" t="s">
        <v>31</v>
      </c>
      <c r="C11" s="46">
        <f>SUM(C6:C10)</f>
        <v>7998.799999999999</v>
      </c>
      <c r="D11" s="46">
        <f>SUM(D6:D10)</f>
        <v>7598.86</v>
      </c>
      <c r="E11" s="45">
        <f>SUM(E6:E10)</f>
        <v>399.94</v>
      </c>
    </row>
    <row r="12" spans="1:5" ht="13.5" thickBot="1">
      <c r="A12" s="3" t="s">
        <v>32</v>
      </c>
      <c r="B12" s="7" t="s">
        <v>3</v>
      </c>
      <c r="C12" s="42">
        <v>1</v>
      </c>
      <c r="D12" s="43">
        <v>0.95</v>
      </c>
      <c r="E12" s="44">
        <v>0.05</v>
      </c>
    </row>
    <row r="13" ht="13.5" thickTop="1">
      <c r="E13" s="41"/>
    </row>
    <row r="15" ht="12.75">
      <c r="A15" t="s">
        <v>33</v>
      </c>
    </row>
  </sheetData>
  <mergeCells count="4">
    <mergeCell ref="A1:E1"/>
    <mergeCell ref="A2:E2"/>
    <mergeCell ref="A3:E3"/>
    <mergeCell ref="A4:A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
&amp;"Times New Roman,Tučné"&amp;12Finančný plán&amp;R&amp;"Times New Roman,Tučné"&amp;12Príloha č. 3</oddHeader>
    <oddFooter>&amp;C&amp;"Times New Roman,Normálne"11230220030-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Informatici</dc:creator>
  <cp:keywords/>
  <dc:description/>
  <cp:lastModifiedBy>Achat</cp:lastModifiedBy>
  <cp:lastPrinted>2005-06-02T14:32:44Z</cp:lastPrinted>
  <dcterms:created xsi:type="dcterms:W3CDTF">2004-12-10T07:32:04Z</dcterms:created>
  <dcterms:modified xsi:type="dcterms:W3CDTF">2006-07-02T17:35:59Z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-2090799982</vt:i4>
  </property>
  <property fmtid="{D5CDD505-2E9C-101B-9397-08002B2CF9AE}" pid="3" name="_EmailSubject">
    <vt:lpwstr>ESF stranka</vt:lpwstr>
  </property>
  <property fmtid="{D5CDD505-2E9C-101B-9397-08002B2CF9AE}" pid="4" name="_AuthorEmail">
    <vt:lpwstr>holy@fmph.uniba.sk</vt:lpwstr>
  </property>
  <property fmtid="{D5CDD505-2E9C-101B-9397-08002B2CF9AE}" pid="5" name="_AuthorEmailDisplayName">
    <vt:lpwstr>Karol Holý</vt:lpwstr>
  </property>
  <property fmtid="{D5CDD505-2E9C-101B-9397-08002B2CF9AE}" pid="6" name="_ReviewingToolsShownOnce">
    <vt:lpwstr/>
  </property>
</Properties>
</file>